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9360" windowHeight="18100" tabRatio="16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<sst xmlns="http://schemas.openxmlformats.org/spreadsheetml/2006/main" count="13" uniqueCount="12">
  <si>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REDDITO OPERATIVO</t>
  </si>
  <si>
    <t>ONERI FINANZIARI</t>
  </si>
  <si>
    <t>INDEBITAMENTO MT/MP</t>
  </si>
  <si>
    <t>ALIQUOTA FISCALE t</t>
  </si>
  <si>
    <t>ROE</t>
  </si>
  <si>
    <t>REDDITO OPERATIVO NETTO</t>
  </si>
  <si>
    <t>MEZZI PROPRI</t>
  </si>
  <si>
    <t>MEZZI DI TERZI</t>
  </si>
  <si>
    <t>CRESCITA SOSTENIBILE</t>
  </si>
  <si>
    <t>DIVIDENDI</t>
  </si>
  <si>
    <t>CAPITALE INVESTITO</t>
  </si>
  <si>
    <t>VALORE INVESTIMENTO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</si>
</sst>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  <numFmt numFmtId="165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4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0" fontId="0" fillId="0" borderId="0" xfId="21" applyNumberForma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43" fontId="5" fillId="2" borderId="0" xfId="15" applyFont="1" applyFill="1" applyAlignment="1">
      <alignment horizontal="center"/>
    </xf>
    <xf numFmtId="164" fontId="0" fillId="0" borderId="0" xfId="21" applyNumberFormat="1" applyAlignment="1">
      <alignment/>
    </xf>
    <xf numFmtId="10" fontId="5" fillId="0" borderId="0" xfId="0" applyNumberFormat="1" applyFont="1" applyAlignment="1">
      <alignment horizontal="center"/>
    </xf>
    <xf numFmtId="9" fontId="5" fillId="2" borderId="0" xfId="15" applyNumberFormat="1" applyFont="1" applyFill="1" applyAlignment="1">
      <alignment horizontal="center"/>
    </xf>
    <xf numFmtId="164" fontId="0" fillId="0" borderId="0" xfId="0" applyNumberFormat="1" applyAlignment="1">
      <alignment/>
    </xf>
    <xf numFmtId="2" fontId="5" fillId="0" borderId="0" xfId="0" applyNumberFormat="1" applyFont="1" applyAlignment="1">
      <alignment horizontal="center"/>
    </xf>
    <xf numFmtId="9" fontId="5" fillId="0" borderId="0" xfId="15" applyNumberFormat="1" applyFont="1" applyFill="1" applyAlignment="1">
      <alignment horizontal="center"/>
    </xf>
    <xf numFmtId="10" fontId="5" fillId="2" borderId="0" xfId="0" applyNumberFormat="1" applyFont="1" applyFill="1" applyAlignment="1">
      <alignment horizontal="center"/>
    </xf>
    <xf numFmtId="43" fontId="5" fillId="0" borderId="0" xfId="15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9525</xdr:rowOff>
    </xdr:from>
    <xdr:to>
      <xdr:col>1</xdr:col>
      <xdr:colOff>657225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128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20"/>
  <sheetViews>
    <sheetView showGridLines="0" tabSelected="1" zoomScale="150" zoomScaleNormal="150" workbookViewId="0" topLeftCell="A1">
      <selection activeCell="D10" sqref="D10"/>
    </sheetView>
  </sheetViews>
  <sheetFormatPr defaultColWidth="11.00390625" defaultRowHeight="12.75"/>
  <cols>
    <col min="2" max="2" width="23.625" style="0" customWidth="1"/>
    <col min="3" max="3" width="17.00390625" style="0" customWidth="1"/>
    <col min="4" max="4" width="18.125" style="0" customWidth="1"/>
    <col min="7" max="7" width="11.625" style="0" customWidth="1"/>
    <col min="9" max="9" width="13.125" style="0" customWidth="1"/>
  </cols>
  <sheetData>
    <row r="4" ht="12.75">
      <c r="D4" s="1"/>
    </row>
    <row r="5" spans="5:7" ht="12.75">
      <c r="E5" s="2"/>
      <c r="F5" s="2"/>
      <c r="G5" s="2"/>
    </row>
    <row r="6" spans="4:7" ht="12.75">
      <c r="D6" s="3"/>
      <c r="E6" s="2"/>
      <c r="F6" s="2"/>
      <c r="G6" s="2"/>
    </row>
    <row r="7" spans="4:7" ht="12.75">
      <c r="D7" s="3"/>
      <c r="E7" s="2"/>
      <c r="F7" s="2"/>
      <c r="G7" s="2"/>
    </row>
    <row r="8" spans="2:7" ht="18">
      <c r="B8" t="s">
        <v>10</v>
      </c>
      <c r="C8" s="4">
        <v>500000</v>
      </c>
      <c r="D8" s="3"/>
      <c r="E8" s="2"/>
      <c r="F8" s="2"/>
      <c r="G8" s="2"/>
    </row>
    <row r="9" spans="2:7" ht="18">
      <c r="B9" t="s">
        <v>0</v>
      </c>
      <c r="C9" s="4">
        <v>100000</v>
      </c>
      <c r="D9" s="3"/>
      <c r="E9" s="2"/>
      <c r="F9" s="2"/>
      <c r="G9" s="2"/>
    </row>
    <row r="10" spans="2:7" ht="18">
      <c r="B10" t="s">
        <v>0</v>
      </c>
      <c r="C10" s="10">
        <f>+C9/C8</f>
        <v>0.2</v>
      </c>
      <c r="E10" s="2"/>
      <c r="F10" s="2"/>
      <c r="G10" s="2"/>
    </row>
    <row r="11" spans="2:9" ht="18">
      <c r="B11" t="s">
        <v>3</v>
      </c>
      <c r="C11" s="7">
        <v>0.3</v>
      </c>
      <c r="I11" s="5"/>
    </row>
    <row r="12" spans="2:4" ht="18">
      <c r="B12" t="s">
        <v>5</v>
      </c>
      <c r="C12" s="6">
        <f>+C10*(1-C11)</f>
        <v>0.13999999999999999</v>
      </c>
      <c r="D12" s="8"/>
    </row>
    <row r="13" spans="2:3" ht="18">
      <c r="B13" t="s">
        <v>1</v>
      </c>
      <c r="C13" s="11">
        <v>0.1</v>
      </c>
    </row>
    <row r="14" spans="2:3" ht="18">
      <c r="B14" t="s">
        <v>6</v>
      </c>
      <c r="C14" s="4">
        <v>150000</v>
      </c>
    </row>
    <row r="15" spans="2:3" ht="18">
      <c r="B15" t="s">
        <v>7</v>
      </c>
      <c r="C15" s="4">
        <v>300000</v>
      </c>
    </row>
    <row r="16" spans="2:3" ht="18">
      <c r="B16" t="s">
        <v>2</v>
      </c>
      <c r="C16" s="9">
        <f>+C15/C14</f>
        <v>2</v>
      </c>
    </row>
    <row r="17" spans="2:3" ht="18">
      <c r="B17" t="s">
        <v>4</v>
      </c>
      <c r="C17" s="6">
        <f>+(C10+(C10-C13)*C16)*(1-C11)</f>
        <v>0.27999999999999997</v>
      </c>
    </row>
    <row r="18" spans="2:9" ht="18">
      <c r="B18" t="s">
        <v>9</v>
      </c>
      <c r="C18" s="11">
        <v>0.5</v>
      </c>
      <c r="I18" s="3"/>
    </row>
    <row r="19" spans="2:3" ht="18">
      <c r="B19" t="s">
        <v>8</v>
      </c>
      <c r="C19" s="6">
        <f>+C17*(1-C18)</f>
        <v>0.13999999999999999</v>
      </c>
    </row>
    <row r="20" spans="2:3" ht="18">
      <c r="B20" t="s">
        <v>11</v>
      </c>
      <c r="C20" s="12">
        <f>+C8*C19</f>
        <v>70000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umberto fossali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Umberto Fossali</cp:lastModifiedBy>
  <cp:lastPrinted>2013-01-07T10:50:44Z</cp:lastPrinted>
  <dcterms:created xsi:type="dcterms:W3CDTF">2013-01-07T10:34:43Z</dcterms:created>
  <cp:category/>
  <cp:version/>
  <cp:contentType/>
  <cp:contentStatus/>
</cp:coreProperties>
</file>