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29640" windowHeight="18560" activeTab="0"/>
  </bookViews>
  <sheets>
    <sheet name="TABELLA" sheetId="1" r:id="rId1"/>
    <sheet name="NORMALE" sheetId="2" r:id="rId2"/>
    <sheet name="VALORIZZATO" sheetId="3" r:id="rId3"/>
    <sheet name="Foglio6" sheetId="4" r:id="rId4"/>
    <sheet name="Foglio7" sheetId="5" r:id="rId5"/>
    <sheet name="Foglio8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<sst xmlns="http://schemas.openxmlformats.org/spreadsheetml/2006/main" count="61" uniqueCount="24">
  <si>
    <t>FR</t>
  </si>
  <si>
    <t>FR CUM</t>
  </si>
  <si>
    <t>%</t>
  </si>
  <si>
    <t>% CUM</t>
  </si>
  <si>
    <t>DIFETTI</t>
  </si>
  <si>
    <t>TEMPO RIPARAZIONE</t>
  </si>
  <si>
    <t>DIFETTO</t>
  </si>
  <si>
    <t>VALORIZZATO</t>
  </si>
  <si>
    <t>rifilatura iniziale</t>
  </si>
  <si>
    <t>taglio refendino</t>
  </si>
  <si>
    <t>taglio al gatter</t>
  </si>
  <si>
    <t>taglio pannelli</t>
  </si>
  <si>
    <t>calibratura</t>
  </si>
  <si>
    <t>assemblaggio a secco</t>
  </si>
  <si>
    <t>incollatura pressatura</t>
  </si>
  <si>
    <t>pulizia e restauro</t>
  </si>
  <si>
    <t>rifilatura e intestatura</t>
  </si>
  <si>
    <t>misurazione</t>
  </si>
  <si>
    <t>ceratura</t>
  </si>
  <si>
    <t>imballaggio</t>
  </si>
  <si>
    <t>approntamento materiale</t>
  </si>
  <si>
    <t>carico/scarico essicatorio</t>
  </si>
  <si>
    <t>calibratura di finitura</t>
  </si>
  <si>
    <t>www.impresaefficace.it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</si>
</sst>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%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9"/>
      <name val="Genev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1" fontId="0" fillId="0" borderId="1" xfId="16" applyBorder="1" applyAlignment="1">
      <alignment/>
    </xf>
    <xf numFmtId="41" fontId="0" fillId="0" borderId="1" xfId="16" applyFont="1" applyBorder="1" applyAlignment="1">
      <alignment/>
    </xf>
    <xf numFmtId="9" fontId="0" fillId="0" borderId="1" xfId="21" applyBorder="1" applyAlignment="1">
      <alignment/>
    </xf>
    <xf numFmtId="0" fontId="6" fillId="0" borderId="0" xfId="20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1" fontId="0" fillId="2" borderId="1" xfId="16" applyFill="1" applyBorder="1" applyAlignment="1">
      <alignment/>
    </xf>
    <xf numFmtId="9" fontId="0" fillId="2" borderId="1" xfId="2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83975"/>
          <c:h val="0.9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NORMALE!$B$6</c:f>
              <c:strCache>
                <c:ptCount val="1"/>
                <c:pt idx="0">
                  <c:v>FR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NORMALE!$A$7:$A$21</c:f>
              <c:strCache/>
            </c:strRef>
          </c:cat>
          <c:val>
            <c:numRef>
              <c:f>NORMALE!$B$7:$B$21</c:f>
              <c:numCache/>
            </c:numRef>
          </c:val>
        </c:ser>
        <c:axId val="52902828"/>
        <c:axId val="6363405"/>
      </c:barChart>
      <c:lineChart>
        <c:grouping val="standard"/>
        <c:varyColors val="0"/>
        <c:ser>
          <c:idx val="0"/>
          <c:order val="1"/>
          <c:tx>
            <c:strRef>
              <c:f>NORMALE!$E$6</c:f>
              <c:strCache>
                <c:ptCount val="1"/>
                <c:pt idx="0">
                  <c:v>% CUM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NORMALE!$A$7:$A$21</c:f>
              <c:strCache/>
            </c:strRef>
          </c:cat>
          <c:val>
            <c:numRef>
              <c:f>NORMALE!$E$7:$E$21</c:f>
              <c:numCache/>
            </c:numRef>
          </c:val>
          <c:smooth val="0"/>
        </c:ser>
        <c:axId val="57270646"/>
        <c:axId val="45673767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3405"/>
        <c:crosses val="autoZero"/>
        <c:auto val="0"/>
        <c:lblOffset val="100"/>
        <c:noMultiLvlLbl val="0"/>
      </c:catAx>
      <c:valAx>
        <c:axId val="6363405"/>
        <c:scaling>
          <c:orientation val="minMax"/>
          <c:max val="803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2902828"/>
        <c:crossesAt val="1"/>
        <c:crossBetween val="between"/>
        <c:dispUnits/>
      </c:valAx>
      <c:catAx>
        <c:axId val="57270646"/>
        <c:scaling>
          <c:orientation val="minMax"/>
        </c:scaling>
        <c:axPos val="b"/>
        <c:delete val="1"/>
        <c:majorTickMark val="in"/>
        <c:minorTickMark val="none"/>
        <c:tickLblPos val="nextTo"/>
        <c:crossAx val="45673767"/>
        <c:crosses val="autoZero"/>
        <c:auto val="0"/>
        <c:lblOffset val="100"/>
        <c:noMultiLvlLbl val="0"/>
      </c:catAx>
      <c:valAx>
        <c:axId val="45673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2706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2125"/>
          <c:h val="0.93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VALORIZZATO!$B$7:$B$21</c:f>
              <c:strCache/>
            </c:strRef>
          </c:cat>
          <c:val>
            <c:numRef>
              <c:f>VALORIZZATO!$E$7:$E$21</c:f>
              <c:numCache/>
            </c:numRef>
          </c:val>
        </c:ser>
        <c:axId val="8410720"/>
        <c:axId val="85876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VALORIZZATO!$B$7:$B$21</c:f>
              <c:strCache/>
            </c:strRef>
          </c:cat>
          <c:val>
            <c:numRef>
              <c:f>VALORIZZATO!$H$7:$H$21</c:f>
              <c:numCache/>
            </c:numRef>
          </c:val>
          <c:smooth val="0"/>
        </c:ser>
        <c:axId val="10179690"/>
        <c:axId val="24508347"/>
      </c:line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87617"/>
        <c:crosses val="autoZero"/>
        <c:auto val="0"/>
        <c:lblOffset val="100"/>
        <c:noMultiLvlLbl val="0"/>
      </c:catAx>
      <c:valAx>
        <c:axId val="8587617"/>
        <c:scaling>
          <c:orientation val="minMax"/>
          <c:max val="1502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410720"/>
        <c:crossesAt val="1"/>
        <c:crossBetween val="between"/>
        <c:dispUnits/>
      </c:valAx>
      <c:catAx>
        <c:axId val="10179690"/>
        <c:scaling>
          <c:orientation val="minMax"/>
        </c:scaling>
        <c:axPos val="b"/>
        <c:delete val="1"/>
        <c:majorTickMark val="in"/>
        <c:minorTickMark val="none"/>
        <c:tickLblPos val="nextTo"/>
        <c:crossAx val="24508347"/>
        <c:crosses val="autoZero"/>
        <c:auto val="0"/>
        <c:lblOffset val="100"/>
        <c:noMultiLvlLbl val="0"/>
      </c:catAx>
      <c:valAx>
        <c:axId val="24508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796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9525</xdr:rowOff>
    </xdr:from>
    <xdr:to>
      <xdr:col>3</xdr:col>
      <xdr:colOff>1371600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4425" y="962025"/>
          <a:ext cx="42576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Nei reparti di produzione della azienda Progetto Legno sono stati rilevati dei difetti; ciascun difetto necessita di un tempo di riparazione o rilavorazione. L'azienda decide di intervenire per ridurre i costi legati alla difettosità del prodotto.
determinare il diagramma di Pareto  e decidere su quali reparti  intervenire per ridurre la difettosità del 70%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571500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47625</xdr:rowOff>
    </xdr:from>
    <xdr:to>
      <xdr:col>7</xdr:col>
      <xdr:colOff>723900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133350" y="4429125"/>
        <a:ext cx="6496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47625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23</xdr:row>
      <xdr:rowOff>47625</xdr:rowOff>
    </xdr:from>
    <xdr:to>
      <xdr:col>8</xdr:col>
      <xdr:colOff>647700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171575" y="4429125"/>
        <a:ext cx="6705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638175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efficace.it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efficace.it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efficace.it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showGridLines="0" tabSelected="1" zoomScale="150" zoomScaleNormal="150" workbookViewId="0" topLeftCell="A1">
      <selection activeCell="F16" sqref="F16"/>
    </sheetView>
  </sheetViews>
  <sheetFormatPr defaultColWidth="11.5546875" defaultRowHeight="15"/>
  <cols>
    <col min="2" max="3" width="17.5546875" style="0" bestFit="1" customWidth="1"/>
    <col min="4" max="5" width="18.5546875" style="0" bestFit="1" customWidth="1"/>
    <col min="6" max="16384" width="8.5546875" style="0" customWidth="1"/>
  </cols>
  <sheetData>
    <row r="1" ht="15">
      <c r="C1" s="8" t="s">
        <v>23</v>
      </c>
    </row>
    <row r="14" spans="2:4" ht="15">
      <c r="B14" s="2"/>
      <c r="C14" s="2" t="s">
        <v>4</v>
      </c>
      <c r="D14" s="2" t="s">
        <v>5</v>
      </c>
    </row>
    <row r="15" spans="2:12" ht="15">
      <c r="B15" s="3" t="s">
        <v>20</v>
      </c>
      <c r="C15" s="4">
        <v>301</v>
      </c>
      <c r="D15" s="4">
        <v>5</v>
      </c>
      <c r="I15" s="1"/>
      <c r="L15" s="1"/>
    </row>
    <row r="16" spans="2:12" ht="15">
      <c r="B16" s="3" t="s">
        <v>8</v>
      </c>
      <c r="C16" s="4">
        <v>2706</v>
      </c>
      <c r="D16" s="4">
        <v>1</v>
      </c>
      <c r="I16" s="1"/>
      <c r="L16" s="1"/>
    </row>
    <row r="17" spans="2:12" ht="15">
      <c r="B17" s="3" t="s">
        <v>9</v>
      </c>
      <c r="C17" s="4">
        <v>52</v>
      </c>
      <c r="D17" s="4">
        <v>2</v>
      </c>
      <c r="I17" s="1"/>
      <c r="L17" s="1"/>
    </row>
    <row r="18" spans="2:12" ht="15">
      <c r="B18" s="3" t="s">
        <v>10</v>
      </c>
      <c r="C18" s="4">
        <v>33</v>
      </c>
      <c r="D18" s="4">
        <v>1</v>
      </c>
      <c r="I18" s="1"/>
      <c r="L18" s="1"/>
    </row>
    <row r="19" spans="2:12" ht="15">
      <c r="B19" s="3" t="s">
        <v>11</v>
      </c>
      <c r="C19" s="4">
        <v>1253</v>
      </c>
      <c r="D19" s="4">
        <v>4</v>
      </c>
      <c r="I19" s="1"/>
      <c r="L19" s="1"/>
    </row>
    <row r="20" spans="2:12" ht="15">
      <c r="B20" s="3" t="s">
        <v>21</v>
      </c>
      <c r="C20" s="4">
        <v>56</v>
      </c>
      <c r="D20" s="4">
        <v>1</v>
      </c>
      <c r="I20" s="1"/>
      <c r="L20" s="1"/>
    </row>
    <row r="21" spans="2:12" ht="15">
      <c r="B21" s="3" t="s">
        <v>12</v>
      </c>
      <c r="C21" s="4">
        <v>640</v>
      </c>
      <c r="D21" s="4">
        <v>1</v>
      </c>
      <c r="I21" s="1"/>
      <c r="L21" s="1"/>
    </row>
    <row r="22" spans="2:12" ht="15">
      <c r="B22" s="3" t="s">
        <v>13</v>
      </c>
      <c r="C22" s="4">
        <v>519</v>
      </c>
      <c r="D22" s="4">
        <v>1</v>
      </c>
      <c r="I22" s="1"/>
      <c r="L22" s="1"/>
    </row>
    <row r="23" spans="2:12" ht="15">
      <c r="B23" s="3" t="s">
        <v>14</v>
      </c>
      <c r="C23" s="4">
        <v>370</v>
      </c>
      <c r="D23" s="4">
        <v>1</v>
      </c>
      <c r="I23" s="1"/>
      <c r="L23" s="1"/>
    </row>
    <row r="24" spans="2:12" ht="15">
      <c r="B24" s="3" t="s">
        <v>22</v>
      </c>
      <c r="C24" s="4">
        <v>60</v>
      </c>
      <c r="D24" s="4">
        <v>2</v>
      </c>
      <c r="I24" s="1"/>
      <c r="L24" s="1"/>
    </row>
    <row r="25" spans="2:12" ht="15">
      <c r="B25" s="3" t="s">
        <v>15</v>
      </c>
      <c r="C25" s="4">
        <v>38</v>
      </c>
      <c r="D25" s="4">
        <v>1</v>
      </c>
      <c r="I25" s="1"/>
      <c r="L25" s="1"/>
    </row>
    <row r="26" spans="2:12" ht="15">
      <c r="B26" s="3" t="s">
        <v>16</v>
      </c>
      <c r="C26" s="4">
        <v>48</v>
      </c>
      <c r="D26" s="4">
        <v>1</v>
      </c>
      <c r="I26" s="1"/>
      <c r="L26" s="1"/>
    </row>
    <row r="27" spans="2:12" ht="15">
      <c r="B27" s="3" t="s">
        <v>17</v>
      </c>
      <c r="C27" s="4">
        <v>399</v>
      </c>
      <c r="D27" s="4">
        <v>2</v>
      </c>
      <c r="I27" s="1"/>
      <c r="L27" s="1"/>
    </row>
    <row r="28" spans="2:12" ht="15">
      <c r="B28" s="3" t="s">
        <v>18</v>
      </c>
      <c r="C28" s="4">
        <v>1518</v>
      </c>
      <c r="D28" s="4">
        <v>2</v>
      </c>
      <c r="I28" s="1"/>
      <c r="L28" s="1"/>
    </row>
    <row r="29" spans="2:12" ht="15">
      <c r="B29" s="3" t="s">
        <v>19</v>
      </c>
      <c r="C29" s="4">
        <v>43</v>
      </c>
      <c r="D29" s="4">
        <v>1</v>
      </c>
      <c r="I29" s="1"/>
      <c r="L29" s="1"/>
    </row>
  </sheetData>
  <hyperlinks>
    <hyperlink ref="C1" r:id="rId1" display="www.impresaefficace.it"/>
  </hyperlink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>&amp;C&amp;A</oddHeader>
    <oddFooter>&amp;CPagina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showGridLines="0" zoomScale="150" zoomScaleNormal="150" workbookViewId="0" topLeftCell="A1">
      <selection activeCell="K23" sqref="K23"/>
    </sheetView>
  </sheetViews>
  <sheetFormatPr defaultColWidth="11.5546875" defaultRowHeight="15"/>
  <cols>
    <col min="1" max="1" width="17.5546875" style="0" bestFit="1" customWidth="1"/>
    <col min="2" max="16384" width="8.5546875" style="0" customWidth="1"/>
  </cols>
  <sheetData>
    <row r="2" ht="15">
      <c r="C2" s="8" t="s">
        <v>23</v>
      </c>
    </row>
    <row r="6" spans="1:5" ht="15">
      <c r="A6" s="2" t="s">
        <v>6</v>
      </c>
      <c r="B6" s="2" t="s">
        <v>0</v>
      </c>
      <c r="C6" s="6" t="s">
        <v>1</v>
      </c>
      <c r="D6" s="6" t="s">
        <v>2</v>
      </c>
      <c r="E6" s="6" t="s">
        <v>3</v>
      </c>
    </row>
    <row r="7" spans="1:11" ht="15">
      <c r="A7" s="9" t="s">
        <v>8</v>
      </c>
      <c r="B7" s="10">
        <v>2706</v>
      </c>
      <c r="C7" s="11">
        <f>B7</f>
        <v>2706</v>
      </c>
      <c r="D7" s="12">
        <f aca="true" t="shared" si="0" ref="D7:D21">B7/B$22</f>
        <v>0.336734693877551</v>
      </c>
      <c r="E7" s="12">
        <f>D7</f>
        <v>0.336734693877551</v>
      </c>
      <c r="K7" s="1"/>
    </row>
    <row r="8" spans="1:11" ht="15">
      <c r="A8" s="9" t="s">
        <v>18</v>
      </c>
      <c r="B8" s="10">
        <v>1518</v>
      </c>
      <c r="C8" s="11">
        <f aca="true" t="shared" si="1" ref="C8:C21">C7+B8</f>
        <v>4224</v>
      </c>
      <c r="D8" s="12">
        <f t="shared" si="0"/>
        <v>0.18889995022399203</v>
      </c>
      <c r="E8" s="12">
        <f aca="true" t="shared" si="2" ref="E8:E21">E7+D8</f>
        <v>0.525634644101543</v>
      </c>
      <c r="K8" s="1"/>
    </row>
    <row r="9" spans="1:11" ht="15">
      <c r="A9" s="9" t="s">
        <v>11</v>
      </c>
      <c r="B9" s="10">
        <v>1253</v>
      </c>
      <c r="C9" s="11">
        <f t="shared" si="1"/>
        <v>5477</v>
      </c>
      <c r="D9" s="12">
        <f t="shared" si="0"/>
        <v>0.1559233449477352</v>
      </c>
      <c r="E9" s="12">
        <f t="shared" si="2"/>
        <v>0.6815579890492782</v>
      </c>
      <c r="K9" s="1"/>
    </row>
    <row r="10" spans="1:11" ht="15">
      <c r="A10" s="9" t="s">
        <v>12</v>
      </c>
      <c r="B10" s="10">
        <v>640</v>
      </c>
      <c r="C10" s="11">
        <f t="shared" si="1"/>
        <v>6117</v>
      </c>
      <c r="D10" s="12">
        <f t="shared" si="0"/>
        <v>0.07964161274265803</v>
      </c>
      <c r="E10" s="12">
        <f t="shared" si="2"/>
        <v>0.7611996017919362</v>
      </c>
      <c r="K10" s="1"/>
    </row>
    <row r="11" spans="1:11" ht="15">
      <c r="A11" s="9" t="s">
        <v>13</v>
      </c>
      <c r="B11" s="10">
        <v>519</v>
      </c>
      <c r="C11" s="11">
        <f t="shared" si="1"/>
        <v>6636</v>
      </c>
      <c r="D11" s="12">
        <f t="shared" si="0"/>
        <v>0.06458437033349926</v>
      </c>
      <c r="E11" s="12">
        <f t="shared" si="2"/>
        <v>0.8257839721254355</v>
      </c>
      <c r="K11" s="1"/>
    </row>
    <row r="12" spans="1:11" ht="15">
      <c r="A12" s="9" t="s">
        <v>17</v>
      </c>
      <c r="B12" s="10">
        <v>399</v>
      </c>
      <c r="C12" s="11">
        <f t="shared" si="1"/>
        <v>7035</v>
      </c>
      <c r="D12" s="12">
        <f t="shared" si="0"/>
        <v>0.04965156794425087</v>
      </c>
      <c r="E12" s="12">
        <f t="shared" si="2"/>
        <v>0.8754355400696864</v>
      </c>
      <c r="K12" s="1"/>
    </row>
    <row r="13" spans="1:11" ht="15">
      <c r="A13" s="9" t="s">
        <v>14</v>
      </c>
      <c r="B13" s="10">
        <v>370</v>
      </c>
      <c r="C13" s="11">
        <f t="shared" si="1"/>
        <v>7405</v>
      </c>
      <c r="D13" s="12">
        <f t="shared" si="0"/>
        <v>0.04604280736684918</v>
      </c>
      <c r="E13" s="12">
        <f t="shared" si="2"/>
        <v>0.9214783474365356</v>
      </c>
      <c r="K13" s="1"/>
    </row>
    <row r="14" spans="1:11" ht="15">
      <c r="A14" s="3" t="s">
        <v>20</v>
      </c>
      <c r="B14" s="2">
        <v>301</v>
      </c>
      <c r="C14" s="5">
        <f t="shared" si="1"/>
        <v>7706</v>
      </c>
      <c r="D14" s="7">
        <f t="shared" si="0"/>
        <v>0.037456445993031356</v>
      </c>
      <c r="E14" s="7">
        <f t="shared" si="2"/>
        <v>0.9589347934295669</v>
      </c>
      <c r="K14" s="1"/>
    </row>
    <row r="15" spans="1:11" ht="15">
      <c r="A15" s="3" t="s">
        <v>22</v>
      </c>
      <c r="B15" s="2">
        <v>60</v>
      </c>
      <c r="C15" s="5">
        <f t="shared" si="1"/>
        <v>7766</v>
      </c>
      <c r="D15" s="7">
        <f t="shared" si="0"/>
        <v>0.007466401194624191</v>
      </c>
      <c r="E15" s="7">
        <f t="shared" si="2"/>
        <v>0.966401194624191</v>
      </c>
      <c r="K15" s="1"/>
    </row>
    <row r="16" spans="1:11" ht="15">
      <c r="A16" s="3" t="s">
        <v>21</v>
      </c>
      <c r="B16" s="2">
        <v>56</v>
      </c>
      <c r="C16" s="5">
        <f t="shared" si="1"/>
        <v>7822</v>
      </c>
      <c r="D16" s="7">
        <f t="shared" si="0"/>
        <v>0.006968641114982578</v>
      </c>
      <c r="E16" s="7">
        <f t="shared" si="2"/>
        <v>0.9733698357391737</v>
      </c>
      <c r="K16" s="1"/>
    </row>
    <row r="17" spans="1:11" ht="15">
      <c r="A17" s="3" t="s">
        <v>9</v>
      </c>
      <c r="B17" s="2">
        <v>52</v>
      </c>
      <c r="C17" s="5">
        <f t="shared" si="1"/>
        <v>7874</v>
      </c>
      <c r="D17" s="7">
        <f t="shared" si="0"/>
        <v>0.006470881035340966</v>
      </c>
      <c r="E17" s="7">
        <f t="shared" si="2"/>
        <v>0.9798407167745147</v>
      </c>
      <c r="K17" s="1"/>
    </row>
    <row r="18" spans="1:11" ht="15">
      <c r="A18" s="3" t="s">
        <v>16</v>
      </c>
      <c r="B18" s="2">
        <v>48</v>
      </c>
      <c r="C18" s="5">
        <f t="shared" si="1"/>
        <v>7922</v>
      </c>
      <c r="D18" s="7">
        <f t="shared" si="0"/>
        <v>0.005973120955699353</v>
      </c>
      <c r="E18" s="7">
        <f t="shared" si="2"/>
        <v>0.985813837730214</v>
      </c>
      <c r="K18" s="1"/>
    </row>
    <row r="19" spans="1:11" ht="15">
      <c r="A19" s="3" t="s">
        <v>19</v>
      </c>
      <c r="B19" s="2">
        <v>43</v>
      </c>
      <c r="C19" s="5">
        <f t="shared" si="1"/>
        <v>7965</v>
      </c>
      <c r="D19" s="7">
        <f t="shared" si="0"/>
        <v>0.005350920856147337</v>
      </c>
      <c r="E19" s="7">
        <f t="shared" si="2"/>
        <v>0.9911647585863613</v>
      </c>
      <c r="K19" s="1"/>
    </row>
    <row r="20" spans="1:11" ht="15">
      <c r="A20" s="3" t="s">
        <v>15</v>
      </c>
      <c r="B20" s="2">
        <v>38</v>
      </c>
      <c r="C20" s="5">
        <f t="shared" si="1"/>
        <v>8003</v>
      </c>
      <c r="D20" s="7">
        <f t="shared" si="0"/>
        <v>0.004728720756595321</v>
      </c>
      <c r="E20" s="7">
        <f t="shared" si="2"/>
        <v>0.9958934793429567</v>
      </c>
      <c r="K20" s="1"/>
    </row>
    <row r="21" spans="1:11" ht="15">
      <c r="A21" s="3" t="s">
        <v>10</v>
      </c>
      <c r="B21" s="2">
        <v>33</v>
      </c>
      <c r="C21" s="5">
        <f t="shared" si="1"/>
        <v>8036</v>
      </c>
      <c r="D21" s="7">
        <f t="shared" si="0"/>
        <v>0.004106520657043305</v>
      </c>
      <c r="E21" s="7">
        <f t="shared" si="2"/>
        <v>1</v>
      </c>
      <c r="K21" s="1"/>
    </row>
    <row r="22" spans="1:5" ht="15">
      <c r="A22" s="2"/>
      <c r="B22" s="2">
        <f>SUM(B7:B21)</f>
        <v>8036</v>
      </c>
      <c r="C22" s="5"/>
      <c r="D22" s="7">
        <f>SUM(D7:D21)</f>
        <v>1</v>
      </c>
      <c r="E22" s="5"/>
    </row>
  </sheetData>
  <hyperlinks>
    <hyperlink ref="C2" r:id="rId1" display="www.impresaefficace.i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showGridLines="0" zoomScale="150" zoomScaleNormal="150" workbookViewId="0" topLeftCell="A1">
      <selection activeCell="K7" sqref="K7"/>
    </sheetView>
  </sheetViews>
  <sheetFormatPr defaultColWidth="11.5546875" defaultRowHeight="15"/>
  <cols>
    <col min="2" max="2" width="17.5546875" style="0" bestFit="1" customWidth="1"/>
    <col min="3" max="4" width="8.5546875" style="0" customWidth="1"/>
    <col min="5" max="5" width="12.4453125" style="0" customWidth="1"/>
    <col min="6" max="16384" width="8.5546875" style="0" customWidth="1"/>
  </cols>
  <sheetData>
    <row r="2" ht="15">
      <c r="C2" s="8" t="s">
        <v>23</v>
      </c>
    </row>
    <row r="6" spans="2:8" ht="15">
      <c r="B6" s="2"/>
      <c r="C6" s="2" t="s">
        <v>4</v>
      </c>
      <c r="D6" s="2" t="s">
        <v>5</v>
      </c>
      <c r="E6" s="5" t="s">
        <v>7</v>
      </c>
      <c r="F6" s="6" t="s">
        <v>1</v>
      </c>
      <c r="G6" s="6" t="s">
        <v>2</v>
      </c>
      <c r="H6" s="6" t="s">
        <v>3</v>
      </c>
    </row>
    <row r="7" spans="2:8" ht="15">
      <c r="B7" s="3" t="s">
        <v>11</v>
      </c>
      <c r="C7" s="2">
        <v>1253</v>
      </c>
      <c r="D7" s="2">
        <v>4</v>
      </c>
      <c r="E7" s="5">
        <f aca="true" t="shared" si="0" ref="E7:E21">+C7*D7</f>
        <v>5012</v>
      </c>
      <c r="F7" s="5">
        <f>E7</f>
        <v>5012</v>
      </c>
      <c r="G7" s="7">
        <f aca="true" t="shared" si="1" ref="G7:G21">E7/E$22</f>
        <v>0.3335107798775619</v>
      </c>
      <c r="H7" s="7">
        <f>G7</f>
        <v>0.3335107798775619</v>
      </c>
    </row>
    <row r="8" spans="2:8" ht="15">
      <c r="B8" s="3" t="s">
        <v>18</v>
      </c>
      <c r="C8" s="2">
        <v>1518</v>
      </c>
      <c r="D8" s="2">
        <v>2</v>
      </c>
      <c r="E8" s="5">
        <f t="shared" si="0"/>
        <v>3036</v>
      </c>
      <c r="F8" s="5">
        <f aca="true" t="shared" si="2" ref="F8:F21">F7+E8</f>
        <v>8048</v>
      </c>
      <c r="G8" s="7">
        <f t="shared" si="1"/>
        <v>0.20202289060420547</v>
      </c>
      <c r="H8" s="7">
        <f aca="true" t="shared" si="3" ref="H8:H21">H7+G8</f>
        <v>0.5355336704817674</v>
      </c>
    </row>
    <row r="9" spans="2:8" ht="15">
      <c r="B9" s="3" t="s">
        <v>8</v>
      </c>
      <c r="C9" s="2">
        <v>2706</v>
      </c>
      <c r="D9" s="2">
        <v>1</v>
      </c>
      <c r="E9" s="5">
        <f t="shared" si="0"/>
        <v>2706</v>
      </c>
      <c r="F9" s="5">
        <f t="shared" si="2"/>
        <v>10754</v>
      </c>
      <c r="G9" s="7">
        <f t="shared" si="1"/>
        <v>0.18006388075592228</v>
      </c>
      <c r="H9" s="7">
        <f t="shared" si="3"/>
        <v>0.7155975512376896</v>
      </c>
    </row>
    <row r="10" spans="2:8" ht="15">
      <c r="B10" s="3" t="s">
        <v>20</v>
      </c>
      <c r="C10" s="2">
        <v>301</v>
      </c>
      <c r="D10" s="2">
        <v>5</v>
      </c>
      <c r="E10" s="5">
        <f>+C10*D10</f>
        <v>1505</v>
      </c>
      <c r="F10" s="5">
        <f t="shared" si="2"/>
        <v>12259</v>
      </c>
      <c r="G10" s="7">
        <f t="shared" si="1"/>
        <v>0.10014639339898855</v>
      </c>
      <c r="H10" s="7">
        <f t="shared" si="3"/>
        <v>0.8157439446366782</v>
      </c>
    </row>
    <row r="11" spans="2:8" ht="15">
      <c r="B11" s="3" t="s">
        <v>17</v>
      </c>
      <c r="C11" s="2">
        <v>399</v>
      </c>
      <c r="D11" s="2">
        <v>2</v>
      </c>
      <c r="E11" s="5">
        <f t="shared" si="0"/>
        <v>798</v>
      </c>
      <c r="F11" s="5">
        <f t="shared" si="2"/>
        <v>13057</v>
      </c>
      <c r="G11" s="7">
        <f t="shared" si="1"/>
        <v>0.053100878360393934</v>
      </c>
      <c r="H11" s="7">
        <f t="shared" si="3"/>
        <v>0.8688448229970721</v>
      </c>
    </row>
    <row r="12" spans="2:8" ht="15">
      <c r="B12" s="3" t="s">
        <v>12</v>
      </c>
      <c r="C12" s="2">
        <v>640</v>
      </c>
      <c r="D12" s="2">
        <v>1</v>
      </c>
      <c r="E12" s="5">
        <f t="shared" si="0"/>
        <v>640</v>
      </c>
      <c r="F12" s="5">
        <f t="shared" si="2"/>
        <v>13697</v>
      </c>
      <c r="G12" s="7">
        <f t="shared" si="1"/>
        <v>0.042587170614852274</v>
      </c>
      <c r="H12" s="7">
        <f t="shared" si="3"/>
        <v>0.9114319936119244</v>
      </c>
    </row>
    <row r="13" spans="2:8" ht="15">
      <c r="B13" s="3" t="s">
        <v>13</v>
      </c>
      <c r="C13" s="2">
        <v>519</v>
      </c>
      <c r="D13" s="2">
        <v>1</v>
      </c>
      <c r="E13" s="5">
        <f t="shared" si="0"/>
        <v>519</v>
      </c>
      <c r="F13" s="5">
        <f t="shared" si="2"/>
        <v>14216</v>
      </c>
      <c r="G13" s="7">
        <f t="shared" si="1"/>
        <v>0.03453553367048177</v>
      </c>
      <c r="H13" s="7">
        <f t="shared" si="3"/>
        <v>0.9459675272824062</v>
      </c>
    </row>
    <row r="14" spans="2:8" ht="15">
      <c r="B14" s="3" t="s">
        <v>14</v>
      </c>
      <c r="C14" s="2">
        <v>370</v>
      </c>
      <c r="D14" s="2">
        <v>1</v>
      </c>
      <c r="E14" s="5">
        <f t="shared" si="0"/>
        <v>370</v>
      </c>
      <c r="F14" s="5">
        <f t="shared" si="2"/>
        <v>14586</v>
      </c>
      <c r="G14" s="7">
        <f t="shared" si="1"/>
        <v>0.024620708011711474</v>
      </c>
      <c r="H14" s="7">
        <f t="shared" si="3"/>
        <v>0.9705882352941176</v>
      </c>
    </row>
    <row r="15" spans="2:8" ht="15">
      <c r="B15" s="3" t="s">
        <v>22</v>
      </c>
      <c r="C15" s="2">
        <v>60</v>
      </c>
      <c r="D15" s="2">
        <v>2</v>
      </c>
      <c r="E15" s="5">
        <f t="shared" si="0"/>
        <v>120</v>
      </c>
      <c r="F15" s="5">
        <f t="shared" si="2"/>
        <v>14706</v>
      </c>
      <c r="G15" s="7">
        <f t="shared" si="1"/>
        <v>0.007985094490284802</v>
      </c>
      <c r="H15" s="7">
        <f t="shared" si="3"/>
        <v>0.9785733297844025</v>
      </c>
    </row>
    <row r="16" spans="2:8" ht="15">
      <c r="B16" s="3" t="s">
        <v>9</v>
      </c>
      <c r="C16" s="2">
        <v>52</v>
      </c>
      <c r="D16" s="2">
        <v>2</v>
      </c>
      <c r="E16" s="5">
        <f t="shared" si="0"/>
        <v>104</v>
      </c>
      <c r="F16" s="5">
        <f t="shared" si="2"/>
        <v>14810</v>
      </c>
      <c r="G16" s="7">
        <f t="shared" si="1"/>
        <v>0.006920415224913495</v>
      </c>
      <c r="H16" s="7">
        <f t="shared" si="3"/>
        <v>0.985493745009316</v>
      </c>
    </row>
    <row r="17" spans="2:8" ht="15">
      <c r="B17" s="3" t="s">
        <v>21</v>
      </c>
      <c r="C17" s="2">
        <v>56</v>
      </c>
      <c r="D17" s="2">
        <v>1</v>
      </c>
      <c r="E17" s="5">
        <f t="shared" si="0"/>
        <v>56</v>
      </c>
      <c r="F17" s="5">
        <f t="shared" si="2"/>
        <v>14866</v>
      </c>
      <c r="G17" s="7">
        <f t="shared" si="1"/>
        <v>0.0037263774287995743</v>
      </c>
      <c r="H17" s="7">
        <f t="shared" si="3"/>
        <v>0.9892201224381155</v>
      </c>
    </row>
    <row r="18" spans="2:8" ht="15">
      <c r="B18" s="3" t="s">
        <v>16</v>
      </c>
      <c r="C18" s="2">
        <v>48</v>
      </c>
      <c r="D18" s="2">
        <v>1</v>
      </c>
      <c r="E18" s="5">
        <f t="shared" si="0"/>
        <v>48</v>
      </c>
      <c r="F18" s="5">
        <f t="shared" si="2"/>
        <v>14914</v>
      </c>
      <c r="G18" s="7">
        <f t="shared" si="1"/>
        <v>0.0031940377961139207</v>
      </c>
      <c r="H18" s="7">
        <f t="shared" si="3"/>
        <v>0.9924141602342295</v>
      </c>
    </row>
    <row r="19" spans="2:8" ht="15">
      <c r="B19" s="3" t="s">
        <v>19</v>
      </c>
      <c r="C19" s="2">
        <v>43</v>
      </c>
      <c r="D19" s="2">
        <v>1</v>
      </c>
      <c r="E19" s="5">
        <f t="shared" si="0"/>
        <v>43</v>
      </c>
      <c r="F19" s="5">
        <f t="shared" si="2"/>
        <v>14957</v>
      </c>
      <c r="G19" s="7">
        <f t="shared" si="1"/>
        <v>0.002861325525685387</v>
      </c>
      <c r="H19" s="7">
        <f t="shared" si="3"/>
        <v>0.9952754857599149</v>
      </c>
    </row>
    <row r="20" spans="2:8" ht="15">
      <c r="B20" s="3" t="s">
        <v>15</v>
      </c>
      <c r="C20" s="2">
        <v>38</v>
      </c>
      <c r="D20" s="2">
        <v>1</v>
      </c>
      <c r="E20" s="5">
        <f t="shared" si="0"/>
        <v>38</v>
      </c>
      <c r="F20" s="5">
        <f t="shared" si="2"/>
        <v>14995</v>
      </c>
      <c r="G20" s="7">
        <f t="shared" si="1"/>
        <v>0.0025286132552568537</v>
      </c>
      <c r="H20" s="7">
        <f t="shared" si="3"/>
        <v>0.9978040990151718</v>
      </c>
    </row>
    <row r="21" spans="2:8" ht="15">
      <c r="B21" s="3" t="s">
        <v>10</v>
      </c>
      <c r="C21" s="2">
        <v>33</v>
      </c>
      <c r="D21" s="2">
        <v>1</v>
      </c>
      <c r="E21" s="5">
        <f t="shared" si="0"/>
        <v>33</v>
      </c>
      <c r="F21" s="5">
        <f t="shared" si="2"/>
        <v>15028</v>
      </c>
      <c r="G21" s="7">
        <f t="shared" si="1"/>
        <v>0.0021959009848283207</v>
      </c>
      <c r="H21" s="7">
        <f t="shared" si="3"/>
        <v>1</v>
      </c>
    </row>
    <row r="22" spans="2:8" ht="15">
      <c r="B22" s="2"/>
      <c r="C22" s="2"/>
      <c r="D22" s="2"/>
      <c r="E22" s="5">
        <f>SUM(E7:E21)</f>
        <v>15028</v>
      </c>
      <c r="F22" s="5"/>
      <c r="G22" s="7">
        <f>SUM(G7:G21)</f>
        <v>1</v>
      </c>
      <c r="H22" s="5"/>
    </row>
  </sheetData>
  <hyperlinks>
    <hyperlink ref="C2" r:id="rId1" display="www.impresaefficace.i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CANELLA</dc:creator>
  <cp:keywords/>
  <dc:description/>
  <cp:lastModifiedBy>Umberto Fossali</cp:lastModifiedBy>
  <cp:lastPrinted>2011-06-20T13:41:13Z</cp:lastPrinted>
  <dcterms:created xsi:type="dcterms:W3CDTF">2006-04-10T08:58:59Z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